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Users\doris\Downloads\"/>
    </mc:Choice>
  </mc:AlternateContent>
  <xr:revisionPtr revIDLastSave="0" documentId="13_ncr:1_{1462F20A-1EA4-47E1-91A0-8A77491A93C3}" xr6:coauthVersionLast="45" xr6:coauthVersionMax="45" xr10:uidLastSave="{00000000-0000-0000-0000-000000000000}"/>
  <bookViews>
    <workbookView xWindow="-120" yWindow="-120" windowWidth="20730" windowHeight="11160" xr2:uid="{00000000-000D-0000-FFFF-FFFF00000000}"/>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Conclusiones!$B$2:$P$37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l="1"/>
</calcChain>
</file>

<file path=xl/sharedStrings.xml><?xml version="1.0" encoding="utf-8"?>
<sst xmlns="http://schemas.openxmlformats.org/spreadsheetml/2006/main" count="37" uniqueCount="35">
  <si>
    <t>Nombre de la Entidad:</t>
  </si>
  <si>
    <t xml:space="preserve">FINANCIERA DEL DESARROLLO TERRITORIAL </t>
  </si>
  <si>
    <t>Periodo Evaluado:</t>
  </si>
  <si>
    <t xml:space="preserve">PRIMER SEMESTRE 2020 </t>
  </si>
  <si>
    <t>Estado del sistema de Control Interno de la entidad</t>
  </si>
  <si>
    <t>Conclusión general sobre la evaluación del Sistema de Control Interno</t>
  </si>
  <si>
    <t>¿Están todos los componentes operando juntos y de manera integrada? (Si / en proceso / No) (Justifique su respuesta):</t>
  </si>
  <si>
    <t>Si</t>
  </si>
  <si>
    <t>¿Es efectivo el sistema de control interno para los objetivos evaluados? (Si/No) (Justifique su respuesta):</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</si>
  <si>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</si>
  <si>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</si>
  <si>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</si>
  <si>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</si>
  <si>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</si>
  <si>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</si>
  <si>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</si>
  <si>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</si>
  <si>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</si>
  <si>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Evaluación de riesgos</t>
  </si>
  <si>
    <r>
      <t xml:space="preserve">De acuerdo con las pruebas realizadas asociadas al elemento Gestión de Riesgos, evidenciamos que la entidad cumple con los requerimientos generales solicitados en el numeral 4.2 de la Parte l, Título l, Capítulo lV, de la circular 029 de 2014..
Durante el periodo se destaca lo siguiente: 
Findeter cuenta con Sistemas de Administración de Riesgos Financieros y no Financieros
Findeter tiene definidas las distintas metodologías para la identificación, medición, control y monitoreo de los riegos documentados la cual es liderada por la Vicepresidencia de Riesgos.
La financiera cuenta con el comité de Riesgos quien apoya a la Junta Directiva en los lineamientos para la administración de riesgos.
Se ha definido procedimientos para registrar y reportar los eventos por materialización de riesgos a través de la herramienta anónimo. 
Se definieron tratamientos sobre los riesgos calificados como altos y extremos  para devolverlo a niveles aceptados definidos por la Junta Directiva.
</t>
    </r>
    <r>
      <rPr>
        <b/>
        <sz val="12"/>
        <rFont val="Arial"/>
        <family val="2"/>
      </rPr>
      <t>Recomendaciones generales</t>
    </r>
    <r>
      <rPr>
        <sz val="12"/>
        <rFont val="Arial"/>
        <family val="2"/>
      </rPr>
      <t>:
Documentar pronunciamiento dado por la Junta Directiva para cada uno de los puntos presentados en los informes semestrales.
Actualizar el manual SARC incluyendo las funciones a cargo de los órganos de administración ejecutadas por Findeter.
Documentar las aclaraciones respecto a la ponderación a asignar cuando las calificaciones se encuentren en rangos intermedios para la determinación del VME.
Documentar y formalizar en el SGI los atributos de los controles de monitoreo establecidos y ejecutados por la Vicepresidencia de riesgos.</t>
    </r>
  </si>
  <si>
    <t>Actividades de control</t>
  </si>
  <si>
    <t>Información y comunicación</t>
  </si>
  <si>
    <t xml:space="preserve">Monitoreo </t>
  </si>
  <si>
    <t xml:space="preserve">De acuerdo con las pruebas realizadas asociadas al elemento Información y Comunicación, evidenciamos que la entidad cumple con los requerimientos generales solicitados en el numeral 4.5 de la Parte l, Título l, Capítulo lV, de la circular 029 de 2018
Durante el periodo se destaca lo siguiente: 
La Entidad tiene identificado indicadores de gestión en la herramienta ISOLUCIÓN, por cada uno de los procesos, para el seguimiento y el cumplimiento de las metas. 
Findeter realiza un monitoreo sobre los planes de acción generados producto de las auditorías internas de gestión o los generados directamente por dueños de proceso.
Para el mejoramiento continuo Findeter cuenta con la oficina de control interno quien ejecuta evaluaciones permitiendo identificar oportunidades de mejora las cuales son reportadas a los responsables quienes definen planes de acción.
Recomendaciones generales:
Continuar con el análisis de los indicadores de gestión para que los mismos se ajusten a las necesidades del negocio y permitan tomar decisiones sobre la gestión de cada proceso.
Continuar con el compromiso por parte de la alta dirección para el cumplimiento de los planes de acción en los tiempos definidos.
 </t>
  </si>
  <si>
    <r>
      <t xml:space="preserve">De acuerdo con las pruebas realizadas asociadas al elemento Ambiente de Control, evidenciamos que la entidad cumple con los requerimientos generales solicitados en el numeral 4.1 de la Parte l, Título l, Capítulo lV, de la circular 029 de 2014.
</t>
    </r>
    <r>
      <rPr>
        <b/>
        <sz val="12"/>
        <rFont val="Arial"/>
        <family val="2"/>
      </rPr>
      <t>Durante el periodo se destaca como fortalezas:</t>
    </r>
    <r>
      <rPr>
        <sz val="12"/>
        <rFont val="Arial"/>
        <family val="2"/>
      </rPr>
      <t xml:space="preserve">
La alta dirección promueve la importancia de la integridad y los valores corporativos
La financiera cuenta con diferentes políticas de talento humano y procedimientos de selección, inducción, formación, capacitación, sistemas de compensación y evaluación del desempeño, debidamente documentados.
Findeter cuenta con el comité de ética el cual tiene como función hacer seguimiento y adoptar medidas con respecto a la aplicación del Código.
La entidad tiene definida la estructura organizacional donde se identifica los diferentes niveles de autoridad</t>
    </r>
  </si>
  <si>
    <t>Findeter presenta cumplimiento de todos los elementos del sistema de control interno, en él se observa una visión integral, una estructura organizacional flexible a los cambios, se definen los niveles de responsabilidad y de gestión, se tienen identificados los procesos y procedimientos que soportan toda la operación. De otra parte, es necesario seguir trabajando en las acciones definidas en los planes de mejoramiento suscritos por las áreas responsables, con el fin de avanzar en el mejoramiento de los procesos y controles  y en el fortalecimiento y sostenimiento del sistema de control interno.</t>
  </si>
  <si>
    <t>El sistema de control interno es efectivo para los objetivos evaluados ya que se evidencia cumplimiento y soportes de los aspectos observados. Se evidencia compromiso de los colabordores de Findeter con la mejora continua en cada uno de sus procesos, el cumplimiento de sus controles y la mitigación de los riesgos. La segunda línea de defensa participa en la gestión de riesgos de la entidad brindando soporte y atención a los dueños de los procesos para la identificación de riesgos y controles. De otra parte, la Oficina de Control Interno, en su rol de tercera línea de defensa da cumplimiento al plan anual de auditoría que incluye evaluación al 100% de los procesos de la compañía proporcionando recomendaciones a la dirección para el mejoramiento de los procesos y controles en búsqueda del fortalecimiento y sostenimiento del sistema de control interno.</t>
  </si>
  <si>
    <t>La alta dirección y en general todos los niveles de la entidad, están comprometidos con el fortalecimiento y el mejoramiento continuo del sistema de control interno,  logrando  establecer herramientas de gestión que apoyan la toma de decisiones y sirven de guía para alcanzar la optimización y calidad de los procesos. Desde la Vicepresidencia de Riesgos se apoya de manera permanente la identificación de riesgos y controles a través del acompañamiento  los dueños de los procesos para presentación a la alta dirección y con esto apoyar en la toma de decisiones de la financiera.</t>
  </si>
  <si>
    <t>En el análisis del componente de ambiente de control se evidencia que Findeter cuenta con las siguientes fortalezas: 
Findeter tiene documentado el Código de Ética e integralidad el cual se encuentra publicado en el aplicativo Isolución.
La financiera cuenta con diferentes políticas de talento humano y procedimientos de selección, inducción, formación, capacitación, sistemas de compensación y evaluación del desempeño, debidamente documentados.
Findeter cuent a con diversos beneficios para los trabajadores como lo son: Medicina prepagada, primas extralegales, préstamos a los empleados con tasas bajas
El personal cuenta con un plan de formación para enriquecer su formación profesional y personal.
Sin embargo, se realizan recomendaciones sobre la documentación de los roles de las líneas de defensa de la entidad.</t>
  </si>
  <si>
    <t>De acuerdo con el análisis realizado al componente de evaluación de riesgos, se evidencia que Findeter tiene definidas las distintas metodologías para la identificación, medición, control y monitoreo de los riegos documentados la cual es liderada por la Vicepresidencia de Riesgos y ha definido procedimientos para registrar y reportar los eventos por materialización de riesgos a través de la herramienta anónimo. 
Se definieron tratamientos sobre los riesgos calificados como altos y extremos para devolverlo a niveles aceptados definidos por la Junta Directiva.
La financiera cuenta con el Comité de Riesgos, el cual apoya a la Junta Directiva en los lineamientos para la administración de riesgos.
Se ha definido procedimientos para registrar y reportar los eventos por materialización de riesgos a través de la herramienta anónimo. 
Como recomendaciones se indica continuar con la actualización de las matrices RACI de acuerdo con el nuevo mapa de procesos.</t>
  </si>
  <si>
    <t>La financiera cuenta con revisiones de alto nivel como son el análisis de informes y presentaciones que solicitan los miembros de junta directiva y otros altos directivos de la organización para efectos de analizar y monitorear el progreso de la entidad, se cuenta con controles físicos, acuerdos de confidencialidad con empleados y proveedores.
Findeter cuenta con el mapa de procesos publicado en el aplicativo Isolución, el cual se encuentra conformado por procesos misionales, estratégicos, de apoyo y de evaluación y control.
Sin embargo, se presentan recomendaciones para que la financiera   documente las situaciones específicas en donde no es posible segregar adecuadamente las funciones con el fin de definir actividades de control alternativas para cubrir los riesgos identificados. Adicionalmente en las auditorías realizadas a los procesos del negocio durante el semestre, se evidenciaron algunas oportunidades de mejora de las actividades de control llevadas a cabo por la entidad, generando planes de acción orientados al mejoramiento continuo del ambiente de control de la financiera.</t>
  </si>
  <si>
    <t>Una vez realizado el análisis al elemento de información y comunicación, evidenciamos que Findeter cuenta con el mapa de procesos publicado en el aplicativo Isolución, el cual se encuentra conformado por procesos misionales, estratégicos, de apoyo y de evaluación y control.
La financiera cuenta con limitaciones de acceso a distintas áreas de la organización, documentados en procedimientos, mecanismos o protocolos, de acuerdo con el nivel de riesgo asociado a cada una de ellas.
La financiera cuenta con revisiones de alta dirección como son el análisis de informes y presentaciones que solicitan los miembros de junta directiva y otros altos directivos de la organización para efectos de analizar y monitorear el progreso de la entidad.
Las funciones están segregadas y se cuenta con controles físicos, acuerdos de confidencialidad con empleados y proveedores.
Sin embargo, se recomienda continuar con la actualización de las Matrices RACI de acuerdo con el nuevo mapa de procesos, así mismo, actualizar los procedimientos, manuales y formatos que soportan la gerencia de comunicaciones y el nuevo modelo para la comunicación. Adicionalmente se recomienda documentar controles para la medición de la efectividad de los canales de comunicación externos.</t>
  </si>
  <si>
    <t xml:space="preserve"> En el análisis del elemento de actividades de monitoreo la Entidad tiene identificado indicadores de gestión en la herramienta ISOLUCIÓN, por cada uno de los procesos, para el seguimiento y el cumplimiento de las metas. 
Findeter realiza un monitoreo sobre los planes de acción generados producto de las auditorías internas de gestión o los generados directamente por dueños de proceso.
Para el mejoramiento continuo Findeter cuenta con la oficina de control interno quien ejecuta evaluaciones permitiendo identificar oportunidades de mejora las cuales son reportadas a los responsables quienes definen planes de acción.
Los responsables de los procesos, una vez son socializados los resultados, definen los planes de acción a ejecutar.
Las recomendaciones de las observaciones y oportunidades de mejora fueron remitidos a la alta dirección oportunamente.
Se presentaron resultados ante el Comité de Auditoría de Junta Directiva.
Se ejecuta informes de las indagaciones realizadas por parte de la oficina de control interno y son presentados los resultados de acuerdo con el procedimiento definido.</t>
  </si>
  <si>
    <r>
      <t xml:space="preserve">De acuerdo con las pruebas realizadas asociadas al elemento Actividades de Control, evidenciamos que la entidad cumple con los requerimientos generales solicitados en el numeral 4.3 de la Parte l, Título l, Capítulo lV, de la circular 029 de 2014, 
Durante el periodo se destaca lo siguiente: 
Findeter cuenta con el mapa de procesos publicado en el aplicativo Isolución, el cual se encuentra conformado por procesos misionales, estratégicos, de apoyo y de evaluación y control.
La financiera cuenta con limitaciones de acceso a distintas áreas de la organización, documentados en procedimientos, mecanismos o protocolos, de acuerdo con el nivel de riesgo asociado a cada una de ellas.
La financiera cuenta con revisiones de alto nivel como son el análisis de informes y presentaciones que solicitan los miembros de junta directiva y otros altos directivos de la organización para efectos de analizar y monitorear el progreso de la entidad.
Las funciones están debidamente segregadas se cuenta con controles físicos, acuerdos de confidencialidad con empleados y proveedores.
</t>
    </r>
    <r>
      <rPr>
        <b/>
        <sz val="12"/>
        <rFont val="Arial"/>
        <family val="2"/>
      </rPr>
      <t xml:space="preserve">Recomendaciones generales:
</t>
    </r>
    <r>
      <rPr>
        <sz val="12"/>
        <rFont val="Arial"/>
        <family val="2"/>
      </rPr>
      <t xml:space="preserve">
Continuar con la actualización de las Matrices RACI de acuerdo con la nueva estructura organizacional</t>
    </r>
  </si>
  <si>
    <r>
      <t xml:space="preserve">De acuerdo con las pruebas realizadas asociadas al elemento Información y Comunicación, evidenciamos que la entidad cumple con los requerimientos generales solicitados en el numeral 4.4 de la Parte l, Título l, Capítulo lV, de la circular 029 de 2018
Durante el periodo se destaca lo siguiente: 
Durante el periodo se destaca lo siguiente: 
Findeter cuenta con procedimientos y controles para recibir, procesar y entregar información, los cuales se encuentran documentados y publicados.
Findeter tiene establecido políticas de Seguridad de la información publicadas en Isolución de fácil acceso por los trabajadores de la entidad.
La  financiera  dispone de canales de comunicación  comunicación internos y externos.
Se han establecido mecanismos que permitan dar cumplimiento a los requerimientos legales y reglamentarios.
</t>
    </r>
    <r>
      <rPr>
        <b/>
        <sz val="12"/>
        <rFont val="Arial"/>
        <family val="2"/>
      </rPr>
      <t>Recomendaciones generales:</t>
    </r>
    <r>
      <rPr>
        <sz val="12"/>
        <rFont val="Arial"/>
        <family val="2"/>
      </rPr>
      <t xml:space="preserve">
Continuar con la actualización de las Matrices RACI de acuerdo con la nueva estructura organizacional
Continuar con la actualización de las Matrices de Información primaria y secundaria de acuerdo con la nueva estructura organizacional.
Actualizar los procedimientos, manuales y formatos que soportan la gerencia de comunicaciones y el nuevo modelo para la comunicación.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</si>
</sst>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2"/>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b/>
      <i/>
      <sz val="10"/>
      <name val="Arial"/>
      <family val="2"/>
    </font>
    <font>
      <b/>
      <i/>
      <sz val="10"/>
      <color theme="1"/>
      <name val="Arial"/>
      <family val="2"/>
    </font>
    <font>
      <sz val="11"/>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5">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6">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applyBorder="1"/>
    <xf numFmtId="0" fontId="2" fillId="2" borderId="0" xfId="0" applyFont="1" applyFill="1" applyBorder="1" applyAlignment="1">
      <alignment horizontal="center"/>
    </xf>
    <xf numFmtId="0" fontId="0" fillId="2" borderId="7" xfId="0" applyFill="1" applyBorder="1"/>
    <xf numFmtId="0" fontId="1" fillId="3" borderId="6" xfId="0" applyFont="1" applyFill="1" applyBorder="1" applyAlignment="1">
      <alignment horizontal="center" vertical="center"/>
    </xf>
    <xf numFmtId="164" fontId="2" fillId="2" borderId="0" xfId="0" applyNumberFormat="1" applyFont="1" applyFill="1" applyBorder="1" applyAlignment="1">
      <alignment horizontal="center"/>
    </xf>
    <xf numFmtId="0" fontId="3" fillId="2" borderId="0" xfId="0" applyFont="1" applyFill="1" applyBorder="1" applyAlignment="1">
      <alignment vertical="center"/>
    </xf>
    <xf numFmtId="9" fontId="5" fillId="3" borderId="15" xfId="0" applyNumberFormat="1" applyFont="1" applyFill="1" applyBorder="1" applyAlignment="1" applyProtection="1">
      <alignment horizontal="center" vertical="center"/>
      <protection hidden="1"/>
    </xf>
    <xf numFmtId="0" fontId="6" fillId="2" borderId="0" xfId="0" applyFont="1" applyFill="1" applyBorder="1" applyAlignment="1">
      <alignment horizontal="center" vertical="center"/>
    </xf>
    <xf numFmtId="0" fontId="7" fillId="2" borderId="0" xfId="0" applyFont="1" applyFill="1" applyBorder="1"/>
    <xf numFmtId="0" fontId="4" fillId="2" borderId="0"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0" xfId="0" applyFont="1" applyFill="1" applyBorder="1" applyAlignment="1">
      <alignment horizontal="center" vertical="center"/>
    </xf>
    <xf numFmtId="49" fontId="10" fillId="2" borderId="22" xfId="0" applyNumberFormat="1" applyFont="1" applyFill="1" applyBorder="1" applyAlignment="1" applyProtection="1">
      <alignment horizontal="center" vertical="center" wrapText="1"/>
      <protection locked="0"/>
    </xf>
    <xf numFmtId="49" fontId="0" fillId="2" borderId="0" xfId="0" applyNumberFormat="1" applyFill="1" applyBorder="1" applyAlignment="1">
      <alignment horizontal="left" vertical="top" wrapText="1"/>
    </xf>
    <xf numFmtId="0" fontId="12" fillId="2" borderId="0" xfId="0" applyFont="1" applyFill="1" applyBorder="1" applyAlignment="1">
      <alignment wrapText="1"/>
    </xf>
    <xf numFmtId="0" fontId="4" fillId="4" borderId="28"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3" fillId="4" borderId="28"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13" fillId="3" borderId="29"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5" fillId="2" borderId="0" xfId="0" applyFont="1" applyFill="1" applyAlignment="1">
      <alignment wrapText="1"/>
    </xf>
    <xf numFmtId="0" fontId="16" fillId="0" borderId="0" xfId="0" applyFont="1" applyBorder="1" applyAlignment="1">
      <alignment horizontal="center" wrapText="1"/>
    </xf>
    <xf numFmtId="0" fontId="0" fillId="0" borderId="0" xfId="0" applyBorder="1"/>
    <xf numFmtId="0" fontId="0" fillId="0" borderId="30" xfId="0" applyBorder="1"/>
    <xf numFmtId="0" fontId="4" fillId="5" borderId="6" xfId="0" applyFont="1" applyFill="1" applyBorder="1" applyAlignment="1">
      <alignment horizontal="center" vertical="center" wrapText="1"/>
    </xf>
    <xf numFmtId="0" fontId="13" fillId="0" borderId="0" xfId="0" applyFont="1" applyFill="1" applyBorder="1" applyAlignment="1">
      <alignment vertical="center"/>
    </xf>
    <xf numFmtId="0" fontId="8" fillId="0" borderId="6" xfId="0" applyFont="1" applyFill="1" applyBorder="1" applyAlignment="1" applyProtection="1">
      <alignment horizontal="center" vertical="center"/>
      <protection hidden="1"/>
    </xf>
    <xf numFmtId="9" fontId="8" fillId="0" borderId="0" xfId="0" applyNumberFormat="1" applyFont="1" applyFill="1" applyBorder="1" applyAlignment="1">
      <alignment vertical="center"/>
    </xf>
    <xf numFmtId="9" fontId="17" fillId="6" borderId="6" xfId="0" applyNumberFormat="1" applyFont="1" applyFill="1" applyBorder="1" applyAlignment="1" applyProtection="1">
      <alignment horizontal="center" vertical="center"/>
      <protection hidden="1"/>
    </xf>
    <xf numFmtId="0" fontId="8" fillId="0" borderId="0" xfId="0" applyFont="1" applyFill="1" applyBorder="1" applyAlignment="1">
      <alignment vertical="center"/>
    </xf>
    <xf numFmtId="9" fontId="17" fillId="6" borderId="6" xfId="0" applyNumberFormat="1" applyFont="1" applyFill="1" applyBorder="1" applyAlignment="1" applyProtection="1">
      <alignment horizontal="center" vertical="center"/>
      <protection locked="0"/>
    </xf>
    <xf numFmtId="0" fontId="8" fillId="0" borderId="11" xfId="0" applyFont="1" applyFill="1" applyBorder="1" applyAlignment="1">
      <alignment vertical="center"/>
    </xf>
    <xf numFmtId="0" fontId="8" fillId="0" borderId="0" xfId="0" applyFont="1" applyFill="1" applyBorder="1" applyAlignment="1">
      <alignment horizontal="left" vertical="center"/>
    </xf>
    <xf numFmtId="9" fontId="8" fillId="0" borderId="6" xfId="0" applyNumberFormat="1" applyFont="1" applyFill="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Border="1" applyAlignment="1">
      <alignment vertical="center"/>
    </xf>
    <xf numFmtId="0" fontId="0" fillId="0" borderId="0" xfId="0" applyFill="1" applyBorder="1"/>
    <xf numFmtId="0" fontId="0" fillId="0" borderId="0" xfId="0" applyBorder="1" applyAlignment="1">
      <alignment horizontal="center"/>
    </xf>
    <xf numFmtId="0" fontId="0" fillId="0" borderId="6" xfId="0" applyBorder="1"/>
    <xf numFmtId="0" fontId="0" fillId="0" borderId="0" xfId="0" applyBorder="1" applyAlignment="1">
      <alignment horizontal="left"/>
    </xf>
    <xf numFmtId="0" fontId="0" fillId="0" borderId="6" xfId="0" applyBorder="1" applyAlignment="1">
      <alignment horizontal="left"/>
    </xf>
    <xf numFmtId="0" fontId="4" fillId="7" borderId="6" xfId="0" applyFont="1" applyFill="1" applyBorder="1" applyAlignment="1">
      <alignment horizontal="center" vertical="center" wrapText="1"/>
    </xf>
    <xf numFmtId="0" fontId="0" fillId="0" borderId="11" xfId="0" applyBorder="1"/>
    <xf numFmtId="0" fontId="4" fillId="3" borderId="6"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13" fillId="2" borderId="0" xfId="0" applyFont="1" applyFill="1" applyBorder="1" applyAlignment="1">
      <alignment vertical="center"/>
    </xf>
    <xf numFmtId="0" fontId="8" fillId="2" borderId="0" xfId="0" applyFont="1" applyFill="1" applyBorder="1" applyAlignment="1">
      <alignment horizontal="left" vertical="center"/>
    </xf>
    <xf numFmtId="0" fontId="19" fillId="2" borderId="0" xfId="0" applyFont="1" applyFill="1" applyBorder="1" applyAlignment="1">
      <alignment vertical="center"/>
    </xf>
    <xf numFmtId="0" fontId="20" fillId="2" borderId="0" xfId="0" applyFont="1" applyFill="1" applyBorder="1"/>
    <xf numFmtId="0" fontId="0" fillId="2" borderId="32" xfId="0" applyFill="1" applyBorder="1"/>
    <xf numFmtId="0" fontId="0" fillId="2" borderId="33" xfId="0" applyFill="1" applyBorder="1"/>
    <xf numFmtId="0" fontId="0" fillId="2" borderId="34" xfId="0" applyFill="1" applyBorder="1"/>
    <xf numFmtId="0" fontId="18" fillId="0" borderId="31" xfId="0" applyFont="1" applyFill="1" applyBorder="1" applyAlignment="1" applyProtection="1">
      <alignment horizontal="left" vertical="top" wrapText="1"/>
      <protection locked="0"/>
    </xf>
    <xf numFmtId="0" fontId="11" fillId="0" borderId="31" xfId="0" applyFont="1" applyBorder="1" applyAlignment="1">
      <alignment horizontal="left" vertical="top"/>
    </xf>
    <xf numFmtId="0" fontId="11" fillId="0" borderId="31" xfId="0" applyFont="1" applyBorder="1" applyAlignment="1" applyProtection="1">
      <alignment horizontal="left" vertical="top" wrapText="1"/>
      <protection locked="0"/>
    </xf>
    <xf numFmtId="0" fontId="18" fillId="0" borderId="11" xfId="0" applyFont="1" applyFill="1" applyBorder="1" applyAlignment="1" applyProtection="1">
      <alignment vertical="top" wrapText="1"/>
      <protection locked="0"/>
    </xf>
    <xf numFmtId="0" fontId="0" fillId="0" borderId="0" xfId="0" applyBorder="1" applyAlignment="1">
      <alignment vertical="top"/>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1" fillId="2" borderId="23" xfId="0" applyNumberFormat="1" applyFont="1" applyFill="1" applyBorder="1" applyAlignment="1" applyProtection="1">
      <alignment vertical="center" wrapText="1"/>
      <protection locked="0"/>
    </xf>
    <xf numFmtId="49" fontId="11" fillId="2" borderId="24" xfId="0" applyNumberFormat="1" applyFont="1" applyFill="1" applyBorder="1" applyAlignment="1" applyProtection="1">
      <alignment vertical="center" wrapText="1"/>
      <protection locked="0"/>
    </xf>
    <xf numFmtId="49" fontId="11" fillId="2" borderId="25" xfId="0" applyNumberFormat="1" applyFont="1" applyFill="1" applyBorder="1" applyAlignment="1" applyProtection="1">
      <alignment vertical="center" wrapText="1"/>
      <protection locked="0"/>
    </xf>
    <xf numFmtId="49" fontId="9" fillId="2" borderId="26" xfId="0" applyNumberFormat="1" applyFont="1" applyFill="1" applyBorder="1" applyAlignment="1">
      <alignment horizontal="left" vertical="center" wrapText="1"/>
    </xf>
    <xf numFmtId="49" fontId="9" fillId="2" borderId="27"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1" fillId="2" borderId="6" xfId="0" applyFont="1" applyFill="1" applyBorder="1" applyAlignment="1" applyProtection="1">
      <alignment horizontal="center" vertical="center"/>
      <protection locked="0"/>
    </xf>
    <xf numFmtId="164" fontId="21" fillId="2" borderId="9" xfId="0" applyNumberFormat="1" applyFont="1" applyFill="1" applyBorder="1" applyAlignment="1" applyProtection="1">
      <alignment horizontal="center" vertical="center"/>
      <protection locked="0"/>
    </xf>
    <xf numFmtId="164" fontId="21" fillId="2" borderId="10" xfId="0" applyNumberFormat="1" applyFont="1" applyFill="1" applyBorder="1" applyAlignment="1" applyProtection="1">
      <alignment horizontal="center" vertical="center"/>
      <protection locked="0"/>
    </xf>
    <xf numFmtId="164" fontId="21" fillId="2" borderId="11" xfId="0" applyNumberFormat="1" applyFont="1" applyFill="1" applyBorder="1" applyAlignment="1" applyProtection="1">
      <alignment horizontal="center" vertical="center"/>
      <protection locked="0"/>
    </xf>
    <xf numFmtId="0" fontId="4" fillId="3" borderId="12"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16"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8" xfId="0" applyFont="1" applyFill="1" applyBorder="1" applyAlignment="1">
      <alignment horizontal="center" vertical="center"/>
    </xf>
  </cellXfs>
  <cellStyles count="1">
    <cellStyle name="Normal" xfId="0" builtinId="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2">
          <a:extLst>
            <a:ext uri="{FF2B5EF4-FFF2-40B4-BE49-F238E27FC236}">
              <a16:creationId xmlns:a16="http://schemas.microsoft.com/office/drawing/2014/main" id="{8435C4AC-D68D-41B2-8CE4-86CB0D331891}"/>
            </a:ext>
          </a:extLst>
        </xdr:cNvPr>
        <xdr:cNvPicPr>
          <a:picLocks noChangeAspect="1"/>
        </xdr:cNvPicPr>
      </xdr:nvPicPr>
      <xdr:blipFill>
        <a:blip xmlns:r="http://schemas.openxmlformats.org/officeDocument/2006/relationships" r:embed="rId1"/>
        <a:stretch>
          <a:fillRect/>
        </a:stretch>
      </xdr:blipFill>
      <xdr:spPr>
        <a:xfrm>
          <a:off x="2640692" y="1693443"/>
          <a:ext cx="4665436" cy="23734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WG192FH/OneDrive%20-%20EY/Documents/8.%20SCI/Formato-informe-sci-parametriz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0.98958333333333337</v>
          </cell>
        </row>
        <row r="26">
          <cell r="N26">
            <v>0.97058823529411764</v>
          </cell>
        </row>
        <row r="43">
          <cell r="N43">
            <v>0.91666666666666663</v>
          </cell>
        </row>
        <row r="55">
          <cell r="N55">
            <v>0.9107142857142857</v>
          </cell>
        </row>
        <row r="69">
          <cell r="N69">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V38"/>
  <sheetViews>
    <sheetView tabSelected="1" topLeftCell="A34" zoomScale="70" zoomScaleNormal="70" workbookViewId="0">
      <selection activeCell="I12" sqref="I12"/>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68.140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C3" s="6"/>
      <c r="D3" s="6"/>
      <c r="E3" s="74" t="s">
        <v>0</v>
      </c>
      <c r="F3" s="76" t="s">
        <v>1</v>
      </c>
      <c r="G3" s="76"/>
      <c r="H3" s="76"/>
      <c r="I3" s="76"/>
      <c r="J3" s="76"/>
      <c r="K3" s="76"/>
      <c r="L3" s="76"/>
      <c r="M3" s="76"/>
      <c r="N3" s="7"/>
      <c r="O3" s="7"/>
      <c r="P3" s="8"/>
    </row>
    <row r="4" spans="2:16" ht="18" customHeight="1" x14ac:dyDescent="0.3">
      <c r="B4" s="5"/>
      <c r="C4" s="6"/>
      <c r="D4" s="6"/>
      <c r="E4" s="75"/>
      <c r="F4" s="76"/>
      <c r="G4" s="76"/>
      <c r="H4" s="76"/>
      <c r="I4" s="76"/>
      <c r="J4" s="76"/>
      <c r="K4" s="76"/>
      <c r="L4" s="76"/>
      <c r="M4" s="76"/>
      <c r="N4" s="7"/>
      <c r="O4" s="7"/>
      <c r="P4" s="8"/>
    </row>
    <row r="5" spans="2:16" ht="41.25" customHeight="1" x14ac:dyDescent="0.3">
      <c r="B5" s="5"/>
      <c r="C5" s="6"/>
      <c r="D5" s="6"/>
      <c r="E5" s="9" t="s">
        <v>2</v>
      </c>
      <c r="F5" s="77" t="s">
        <v>3</v>
      </c>
      <c r="G5" s="78"/>
      <c r="H5" s="78"/>
      <c r="I5" s="78"/>
      <c r="J5" s="78"/>
      <c r="K5" s="78"/>
      <c r="L5" s="78"/>
      <c r="M5" s="79"/>
      <c r="N5" s="10"/>
      <c r="O5" s="10"/>
      <c r="P5" s="8"/>
    </row>
    <row r="6" spans="2:16" ht="18" customHeight="1" thickBot="1" x14ac:dyDescent="0.35">
      <c r="B6" s="5"/>
      <c r="C6" s="6"/>
      <c r="D6" s="6"/>
      <c r="E6" s="11"/>
      <c r="F6" s="10"/>
      <c r="G6" s="10"/>
      <c r="H6" s="10"/>
      <c r="I6" s="10"/>
      <c r="J6" s="10"/>
      <c r="K6" s="10"/>
      <c r="L6" s="10"/>
      <c r="M6" s="6"/>
      <c r="N6" s="6"/>
      <c r="O6" s="6"/>
      <c r="P6" s="8"/>
    </row>
    <row r="7" spans="2:16" ht="93" customHeight="1" thickBot="1" x14ac:dyDescent="0.25">
      <c r="B7" s="5"/>
      <c r="C7" s="6"/>
      <c r="D7" s="6"/>
      <c r="E7" s="6"/>
      <c r="F7" s="6"/>
      <c r="G7" s="6"/>
      <c r="H7" s="6"/>
      <c r="I7" s="80" t="s">
        <v>4</v>
      </c>
      <c r="J7" s="81"/>
      <c r="K7" s="82"/>
      <c r="L7" s="6"/>
      <c r="M7" s="12">
        <f>+AVERAGE(G25,G27,G29,G31,G33)</f>
        <v>0.95751050420168071</v>
      </c>
      <c r="N7" s="13"/>
      <c r="O7" s="13"/>
      <c r="P7" s="8"/>
    </row>
    <row r="8" spans="2:16" ht="18" customHeight="1" x14ac:dyDescent="0.25">
      <c r="B8" s="5"/>
      <c r="C8" s="6"/>
      <c r="D8" s="6"/>
      <c r="E8" s="6"/>
      <c r="F8" s="6"/>
      <c r="G8" s="6"/>
      <c r="H8" s="6"/>
      <c r="I8" s="6"/>
      <c r="J8" s="6"/>
      <c r="K8" s="6"/>
      <c r="L8" s="6"/>
      <c r="M8" s="14"/>
      <c r="N8" s="14"/>
      <c r="O8" s="14"/>
      <c r="P8" s="8"/>
    </row>
    <row r="9" spans="2:16" ht="18" customHeight="1" x14ac:dyDescent="0.2">
      <c r="B9" s="5"/>
      <c r="C9" s="6"/>
      <c r="D9" s="6"/>
      <c r="E9" s="6"/>
      <c r="F9" s="6"/>
      <c r="G9" s="6"/>
      <c r="H9" s="6"/>
      <c r="I9" s="6"/>
      <c r="J9" s="6"/>
      <c r="K9" s="6"/>
      <c r="L9" s="6"/>
      <c r="M9" s="6"/>
      <c r="N9" s="6"/>
      <c r="O9" s="6"/>
      <c r="P9" s="8"/>
    </row>
    <row r="10" spans="2:16" x14ac:dyDescent="0.2">
      <c r="B10" s="5"/>
      <c r="C10" s="6"/>
      <c r="D10" s="6"/>
      <c r="E10" s="6"/>
      <c r="F10" s="6"/>
      <c r="G10" s="6"/>
      <c r="H10" s="6"/>
      <c r="I10" s="6"/>
      <c r="J10" s="6"/>
      <c r="K10" s="6"/>
      <c r="L10" s="6"/>
      <c r="M10" s="6"/>
      <c r="N10" s="6"/>
      <c r="O10" s="6"/>
      <c r="P10" s="8"/>
    </row>
    <row r="11" spans="2:16" x14ac:dyDescent="0.2">
      <c r="B11" s="5"/>
      <c r="C11" s="6"/>
      <c r="D11" s="6"/>
      <c r="E11" s="6"/>
      <c r="F11" s="6"/>
      <c r="G11" s="6"/>
      <c r="H11" s="6"/>
      <c r="I11" s="6"/>
      <c r="J11" s="6"/>
      <c r="K11" s="6"/>
      <c r="L11" s="6"/>
      <c r="M11" s="6"/>
      <c r="N11" s="6"/>
      <c r="O11" s="6"/>
      <c r="P11" s="8"/>
    </row>
    <row r="12" spans="2:16" x14ac:dyDescent="0.2">
      <c r="B12" s="5"/>
      <c r="C12" s="6"/>
      <c r="D12" s="6"/>
      <c r="E12" s="6"/>
      <c r="F12" s="6"/>
      <c r="G12" s="6"/>
      <c r="H12" s="6"/>
      <c r="I12" s="6"/>
      <c r="J12" s="6"/>
      <c r="K12" s="6"/>
      <c r="L12" s="6"/>
      <c r="M12" s="6"/>
      <c r="N12" s="6"/>
      <c r="O12" s="6"/>
      <c r="P12" s="8"/>
    </row>
    <row r="13" spans="2:16" x14ac:dyDescent="0.2">
      <c r="B13" s="5"/>
      <c r="C13" s="6"/>
      <c r="D13" s="6"/>
      <c r="E13" s="6"/>
      <c r="F13" s="6"/>
      <c r="G13" s="6"/>
      <c r="H13" s="6"/>
      <c r="I13" s="6"/>
      <c r="J13" s="6"/>
      <c r="K13" s="6"/>
      <c r="L13" s="6"/>
      <c r="M13" s="6"/>
      <c r="N13" s="6"/>
      <c r="O13" s="6"/>
      <c r="P13" s="8"/>
    </row>
    <row r="14" spans="2:16" x14ac:dyDescent="0.2">
      <c r="B14" s="5"/>
      <c r="C14" s="6"/>
      <c r="D14" s="6"/>
      <c r="E14" s="6"/>
      <c r="F14" s="6"/>
      <c r="G14" s="6"/>
      <c r="H14" s="6"/>
      <c r="I14" s="6"/>
      <c r="J14" s="6"/>
      <c r="K14" s="6"/>
      <c r="L14" s="6"/>
      <c r="M14" s="6"/>
      <c r="N14" s="6"/>
      <c r="O14" s="6"/>
      <c r="P14" s="8"/>
    </row>
    <row r="15" spans="2:16" x14ac:dyDescent="0.2">
      <c r="B15" s="5"/>
      <c r="C15" s="6"/>
      <c r="D15" s="6"/>
      <c r="E15" s="6"/>
      <c r="F15" s="6"/>
      <c r="G15" s="6"/>
      <c r="H15" s="6"/>
      <c r="I15" s="6"/>
      <c r="J15" s="6"/>
      <c r="K15" s="6"/>
      <c r="L15" s="6"/>
      <c r="M15" s="6"/>
      <c r="N15" s="6"/>
      <c r="O15" s="6"/>
      <c r="P15" s="8"/>
    </row>
    <row r="16" spans="2:16" x14ac:dyDescent="0.2">
      <c r="B16" s="5"/>
      <c r="C16" s="6"/>
      <c r="D16" s="6"/>
      <c r="E16" s="6"/>
      <c r="F16" s="6"/>
      <c r="G16" s="6"/>
      <c r="H16" s="6"/>
      <c r="I16" s="6"/>
      <c r="J16" s="6"/>
      <c r="K16" s="6"/>
      <c r="L16" s="6"/>
      <c r="M16" s="6"/>
      <c r="N16" s="6"/>
      <c r="O16" s="6"/>
      <c r="P16" s="8"/>
    </row>
    <row r="17" spans="2:22" ht="23.25" x14ac:dyDescent="0.2">
      <c r="B17" s="5"/>
      <c r="C17" s="83" t="s">
        <v>5</v>
      </c>
      <c r="D17" s="84"/>
      <c r="E17" s="84"/>
      <c r="F17" s="84"/>
      <c r="G17" s="84"/>
      <c r="H17" s="84"/>
      <c r="I17" s="84"/>
      <c r="J17" s="84"/>
      <c r="K17" s="84"/>
      <c r="L17" s="84"/>
      <c r="M17" s="85"/>
      <c r="N17" s="15"/>
      <c r="O17" s="15"/>
      <c r="P17" s="8"/>
    </row>
    <row r="18" spans="2:22" ht="15.75" customHeight="1" x14ac:dyDescent="0.2">
      <c r="B18" s="5"/>
      <c r="C18" s="16"/>
      <c r="D18" s="16"/>
      <c r="E18" s="16"/>
      <c r="F18" s="16"/>
      <c r="G18" s="16"/>
      <c r="H18" s="16"/>
      <c r="I18" s="16"/>
      <c r="J18" s="16"/>
      <c r="K18" s="16"/>
      <c r="L18" s="16"/>
      <c r="M18" s="16"/>
      <c r="N18" s="17"/>
      <c r="O18" s="17"/>
      <c r="P18" s="8"/>
    </row>
    <row r="19" spans="2:22" ht="141.75" customHeight="1" x14ac:dyDescent="0.2">
      <c r="B19" s="5"/>
      <c r="C19" s="67" t="s">
        <v>6</v>
      </c>
      <c r="D19" s="68"/>
      <c r="E19" s="18" t="s">
        <v>7</v>
      </c>
      <c r="F19" s="69" t="s">
        <v>25</v>
      </c>
      <c r="G19" s="70"/>
      <c r="H19" s="70"/>
      <c r="I19" s="70"/>
      <c r="J19" s="70"/>
      <c r="K19" s="70"/>
      <c r="L19" s="70"/>
      <c r="M19" s="71"/>
      <c r="N19" s="19"/>
      <c r="O19" s="19"/>
      <c r="P19" s="8"/>
    </row>
    <row r="20" spans="2:22" ht="105.75" customHeight="1" x14ac:dyDescent="0.2">
      <c r="B20" s="5"/>
      <c r="C20" s="67" t="s">
        <v>8</v>
      </c>
      <c r="D20" s="68"/>
      <c r="E20" s="18" t="s">
        <v>7</v>
      </c>
      <c r="F20" s="69" t="s">
        <v>26</v>
      </c>
      <c r="G20" s="70"/>
      <c r="H20" s="70"/>
      <c r="I20" s="70"/>
      <c r="J20" s="70"/>
      <c r="K20" s="70"/>
      <c r="L20" s="70"/>
      <c r="M20" s="71"/>
      <c r="N20" s="19"/>
      <c r="O20" s="19"/>
      <c r="P20" s="8"/>
    </row>
    <row r="21" spans="2:22" ht="143.25" customHeight="1" x14ac:dyDescent="0.2">
      <c r="B21" s="5"/>
      <c r="C21" s="72" t="s">
        <v>9</v>
      </c>
      <c r="D21" s="73"/>
      <c r="E21" s="18" t="s">
        <v>7</v>
      </c>
      <c r="F21" s="69" t="s">
        <v>27</v>
      </c>
      <c r="G21" s="70"/>
      <c r="H21" s="70"/>
      <c r="I21" s="70"/>
      <c r="J21" s="70"/>
      <c r="K21" s="70"/>
      <c r="L21" s="70"/>
      <c r="M21" s="71"/>
      <c r="N21" s="19"/>
      <c r="O21" s="19"/>
      <c r="P21" s="8"/>
    </row>
    <row r="22" spans="2:22" ht="66" customHeight="1" thickBot="1" x14ac:dyDescent="0.25">
      <c r="B22" s="5"/>
      <c r="C22" s="6"/>
      <c r="D22" s="6"/>
      <c r="E22" s="6"/>
      <c r="F22" s="6"/>
      <c r="G22" s="20"/>
      <c r="H22" s="6"/>
      <c r="I22" s="6"/>
      <c r="J22" s="6"/>
      <c r="K22" s="6"/>
      <c r="L22" s="6"/>
      <c r="M22" s="6"/>
      <c r="N22" s="6"/>
      <c r="O22" s="6"/>
      <c r="P22" s="8"/>
    </row>
    <row r="23" spans="2:22" ht="102.75" customHeight="1" thickBot="1" x14ac:dyDescent="0.25">
      <c r="B23" s="5"/>
      <c r="C23" s="21" t="s">
        <v>10</v>
      </c>
      <c r="D23" s="22"/>
      <c r="E23" s="23" t="s">
        <v>11</v>
      </c>
      <c r="F23" s="22"/>
      <c r="G23" s="23" t="s">
        <v>12</v>
      </c>
      <c r="H23" s="22"/>
      <c r="I23" s="24" t="s">
        <v>13</v>
      </c>
      <c r="J23" s="25"/>
      <c r="K23" s="26" t="s">
        <v>14</v>
      </c>
      <c r="L23" s="25"/>
      <c r="M23" s="27" t="s">
        <v>15</v>
      </c>
      <c r="N23" s="25"/>
      <c r="O23" s="28" t="s">
        <v>16</v>
      </c>
      <c r="P23" s="8"/>
      <c r="Q23" s="29"/>
    </row>
    <row r="24" spans="2:22" ht="6.75" customHeight="1" x14ac:dyDescent="0.35">
      <c r="B24" s="5"/>
      <c r="C24" s="30"/>
      <c r="D24" s="31"/>
      <c r="E24" s="31"/>
      <c r="F24" s="31"/>
      <c r="G24" s="31"/>
      <c r="H24" s="31"/>
      <c r="I24" s="32"/>
      <c r="J24" s="31"/>
      <c r="K24" s="32"/>
      <c r="L24" s="31"/>
      <c r="M24" s="31"/>
      <c r="N24" s="31"/>
      <c r="O24" s="31"/>
      <c r="P24" s="8"/>
    </row>
    <row r="25" spans="2:22" ht="312" customHeight="1" x14ac:dyDescent="0.2">
      <c r="B25" s="5"/>
      <c r="C25" s="33" t="s">
        <v>17</v>
      </c>
      <c r="D25" s="34"/>
      <c r="E25" s="35" t="str">
        <f>+IF([23]Hoja1!$N$2&gt;=0.5,"Si","No")</f>
        <v>Si</v>
      </c>
      <c r="F25" s="36"/>
      <c r="G25" s="37">
        <f>+[23]Hoja1!N2</f>
        <v>0.98958333333333337</v>
      </c>
      <c r="H25" s="36"/>
      <c r="I25" s="62" t="s">
        <v>28</v>
      </c>
      <c r="J25" s="38"/>
      <c r="K25" s="39">
        <v>1</v>
      </c>
      <c r="L25" s="40"/>
      <c r="M25" s="65" t="s">
        <v>24</v>
      </c>
      <c r="N25" s="41"/>
      <c r="O25" s="42">
        <f>G25-K25</f>
        <v>-1.041666666666663E-2</v>
      </c>
      <c r="P25" s="43"/>
      <c r="Q25" s="44"/>
      <c r="R25" s="44"/>
      <c r="S25" s="44"/>
      <c r="T25" s="44"/>
      <c r="U25" s="44"/>
      <c r="V25" s="44"/>
    </row>
    <row r="26" spans="2:22" ht="6.75" customHeight="1" x14ac:dyDescent="0.35">
      <c r="B26" s="5"/>
      <c r="C26" s="30"/>
      <c r="D26" s="45"/>
      <c r="E26" s="46"/>
      <c r="F26" s="31"/>
      <c r="G26" s="47"/>
      <c r="H26" s="31"/>
      <c r="I26" s="63"/>
      <c r="J26" s="31"/>
      <c r="K26" s="32"/>
      <c r="L26" s="31"/>
      <c r="M26" s="66"/>
      <c r="N26" s="48"/>
      <c r="O26" s="49"/>
      <c r="P26" s="8"/>
    </row>
    <row r="27" spans="2:22" ht="408.95" customHeight="1" x14ac:dyDescent="0.2">
      <c r="B27" s="5"/>
      <c r="C27" s="50" t="s">
        <v>18</v>
      </c>
      <c r="D27" s="34"/>
      <c r="E27" s="35" t="str">
        <f>+IF([23]Hoja1!$N$26&gt;=0.5,"Si","No")</f>
        <v>Si</v>
      </c>
      <c r="F27" s="31"/>
      <c r="G27" s="37">
        <f>+[23]Hoja1!N26</f>
        <v>0.97058823529411764</v>
      </c>
      <c r="H27" s="31"/>
      <c r="I27" s="64" t="s">
        <v>29</v>
      </c>
      <c r="J27" s="31"/>
      <c r="K27" s="39">
        <v>0.97</v>
      </c>
      <c r="L27" s="51"/>
      <c r="M27" s="65" t="s">
        <v>19</v>
      </c>
      <c r="N27" s="41"/>
      <c r="O27" s="42">
        <f>G27-K27</f>
        <v>5.8823529411766717E-4</v>
      </c>
      <c r="P27" s="8"/>
    </row>
    <row r="28" spans="2:22" ht="6.75" customHeight="1" x14ac:dyDescent="0.35">
      <c r="B28" s="5"/>
      <c r="C28" s="30"/>
      <c r="D28" s="45"/>
      <c r="E28" s="46"/>
      <c r="F28" s="31"/>
      <c r="G28" s="47"/>
      <c r="H28" s="31"/>
      <c r="I28" s="63"/>
      <c r="J28" s="31"/>
      <c r="K28" s="32"/>
      <c r="L28" s="31"/>
      <c r="M28" s="66"/>
      <c r="N28" s="48"/>
      <c r="O28" s="49"/>
      <c r="P28" s="8"/>
    </row>
    <row r="29" spans="2:22" ht="342" customHeight="1" x14ac:dyDescent="0.2">
      <c r="B29" s="5"/>
      <c r="C29" s="52" t="s">
        <v>20</v>
      </c>
      <c r="D29" s="34"/>
      <c r="E29" s="35" t="str">
        <f>+IF([23]Hoja1!$N$43&gt;=0.5,"Si","No")</f>
        <v>Si</v>
      </c>
      <c r="F29" s="31"/>
      <c r="G29" s="37">
        <f>+[23]Hoja1!N43</f>
        <v>0.91666666666666663</v>
      </c>
      <c r="H29" s="31"/>
      <c r="I29" s="64" t="s">
        <v>30</v>
      </c>
      <c r="J29" s="31"/>
      <c r="K29" s="39">
        <v>0.95</v>
      </c>
      <c r="L29" s="51"/>
      <c r="M29" s="65" t="s">
        <v>33</v>
      </c>
      <c r="N29" s="41"/>
      <c r="O29" s="42">
        <f>G29-K29</f>
        <v>-3.3333333333333326E-2</v>
      </c>
      <c r="P29" s="8"/>
    </row>
    <row r="30" spans="2:22" ht="6.75" customHeight="1" x14ac:dyDescent="0.35">
      <c r="B30" s="5"/>
      <c r="C30" s="30"/>
      <c r="D30" s="45"/>
      <c r="E30" s="46"/>
      <c r="F30" s="31"/>
      <c r="G30" s="47"/>
      <c r="H30" s="31"/>
      <c r="I30" s="63"/>
      <c r="J30" s="31"/>
      <c r="K30" s="32"/>
      <c r="L30" s="31"/>
      <c r="M30" s="66"/>
      <c r="N30" s="48"/>
      <c r="O30" s="49"/>
      <c r="P30" s="8"/>
    </row>
    <row r="31" spans="2:22" ht="409.5" customHeight="1" x14ac:dyDescent="0.2">
      <c r="B31" s="5"/>
      <c r="C31" s="53" t="s">
        <v>21</v>
      </c>
      <c r="D31" s="34"/>
      <c r="E31" s="35" t="str">
        <f>+IF([23]Hoja1!$N$55&gt;=0.5,"Si","No")</f>
        <v>Si</v>
      </c>
      <c r="F31" s="31"/>
      <c r="G31" s="37">
        <f>+[23]Hoja1!N55</f>
        <v>0.9107142857142857</v>
      </c>
      <c r="H31" s="31"/>
      <c r="I31" s="64" t="s">
        <v>31</v>
      </c>
      <c r="J31" s="31"/>
      <c r="K31" s="39">
        <v>0.91</v>
      </c>
      <c r="L31" s="51"/>
      <c r="M31" s="65" t="s">
        <v>34</v>
      </c>
      <c r="N31" s="41"/>
      <c r="O31" s="42">
        <f>G31-K31</f>
        <v>7.1428571428566734E-4</v>
      </c>
      <c r="P31" s="8"/>
    </row>
    <row r="32" spans="2:22" ht="6.75" customHeight="1" x14ac:dyDescent="0.35">
      <c r="B32" s="5"/>
      <c r="C32" s="30"/>
      <c r="D32" s="45"/>
      <c r="E32" s="46"/>
      <c r="F32" s="31"/>
      <c r="G32" s="47"/>
      <c r="H32" s="31"/>
      <c r="I32" s="63"/>
      <c r="J32" s="31"/>
      <c r="K32" s="32"/>
      <c r="L32" s="31"/>
      <c r="M32" s="66"/>
      <c r="N32" s="48"/>
      <c r="O32" s="49"/>
      <c r="P32" s="8"/>
    </row>
    <row r="33" spans="2:16" ht="408.95" customHeight="1" x14ac:dyDescent="0.2">
      <c r="B33" s="5"/>
      <c r="C33" s="54" t="s">
        <v>22</v>
      </c>
      <c r="D33" s="34"/>
      <c r="E33" s="35" t="str">
        <f>+IF([23]Hoja1!$N$69&gt;=0.5,"Si","No")</f>
        <v>Si</v>
      </c>
      <c r="F33" s="31"/>
      <c r="G33" s="37">
        <f>+[23]Hoja1!N69</f>
        <v>1</v>
      </c>
      <c r="H33" s="31"/>
      <c r="I33" s="64" t="s">
        <v>32</v>
      </c>
      <c r="J33" s="31"/>
      <c r="K33" s="39">
        <v>0.94</v>
      </c>
      <c r="L33" s="51"/>
      <c r="M33" s="65" t="s">
        <v>23</v>
      </c>
      <c r="N33" s="41"/>
      <c r="O33" s="42">
        <f>G33-K33</f>
        <v>6.0000000000000053E-2</v>
      </c>
      <c r="P33" s="8"/>
    </row>
    <row r="34" spans="2:16" ht="15.75" x14ac:dyDescent="0.2">
      <c r="B34" s="5"/>
      <c r="C34" s="55"/>
      <c r="D34" s="55"/>
      <c r="E34" s="17"/>
      <c r="F34" s="6"/>
      <c r="G34" s="6"/>
      <c r="H34" s="6"/>
      <c r="I34" s="6"/>
      <c r="J34" s="6"/>
      <c r="K34" s="6"/>
      <c r="L34" s="6"/>
      <c r="M34" s="56"/>
      <c r="N34" s="56"/>
      <c r="O34" s="56"/>
      <c r="P34" s="8"/>
    </row>
    <row r="35" spans="2:16" ht="15.75" x14ac:dyDescent="0.2">
      <c r="B35" s="5"/>
      <c r="C35" s="57"/>
      <c r="D35" s="55"/>
      <c r="E35" s="17"/>
      <c r="F35" s="6"/>
      <c r="G35" s="6"/>
      <c r="H35" s="6"/>
      <c r="I35" s="6"/>
      <c r="J35" s="6"/>
      <c r="K35" s="6"/>
      <c r="L35" s="6"/>
      <c r="M35" s="56"/>
      <c r="N35" s="56"/>
      <c r="O35" s="56"/>
      <c r="P35" s="8"/>
    </row>
    <row r="36" spans="2:16" x14ac:dyDescent="0.2">
      <c r="B36" s="5"/>
      <c r="C36" s="58"/>
      <c r="D36" s="6"/>
      <c r="E36" s="6"/>
      <c r="F36" s="6"/>
      <c r="G36" s="6"/>
      <c r="H36" s="6"/>
      <c r="I36" s="6"/>
      <c r="J36" s="6"/>
      <c r="K36" s="6"/>
      <c r="L36" s="6"/>
      <c r="M36" s="6"/>
      <c r="N36" s="6"/>
      <c r="O36" s="6"/>
      <c r="P36" s="8"/>
    </row>
    <row r="37" spans="2:16" ht="13.5" thickBot="1" x14ac:dyDescent="0.25">
      <c r="B37" s="59"/>
      <c r="C37" s="60"/>
      <c r="D37" s="60"/>
      <c r="E37" s="60"/>
      <c r="F37" s="60"/>
      <c r="G37" s="60"/>
      <c r="H37" s="60"/>
      <c r="I37" s="60"/>
      <c r="J37" s="60"/>
      <c r="K37" s="60"/>
      <c r="L37" s="60"/>
      <c r="M37" s="60"/>
      <c r="N37" s="60"/>
      <c r="O37" s="60"/>
      <c r="P37" s="61"/>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00000000-0002-0000-0000-000000000000}">
      <formula1>"Si,No,En proceso"</formula1>
    </dataValidation>
    <dataValidation type="list" allowBlank="1" showInputMessage="1" showErrorMessage="1" sqref="N20:O20 E20:E21" xr:uid="{00000000-0002-0000-0000-000001000000}">
      <formula1>"Si, No"</formula1>
    </dataValidation>
    <dataValidation type="list" allowBlank="1" showInputMessage="1" showErrorMessage="1" sqref="N19:O19" xr:uid="{00000000-0002-0000-0000-000002000000}">
      <formula1>"Si,No"</formula1>
    </dataValidation>
    <dataValidation allowBlank="1" showInputMessage="1" showErrorMessage="1" prompt="Celda formulada, información proveniente de la pestaña de deficiencias." sqref="E23" xr:uid="{00000000-0002-0000-0000-000003000000}"/>
  </dataValidations>
  <printOptions horizontalCentered="1" verticalCentered="1"/>
  <pageMargins left="0" right="0" top="0" bottom="0" header="0.31496062992125984" footer="0.31496062992125984"/>
  <pageSetup paperSize="261" scale="56" orientation="portrait" verticalDpi="300" r:id="rId1"/>
  <drawing r:id="rId2"/>
  <extLst>
    <ext xmlns:x14="http://schemas.microsoft.com/office/spreadsheetml/2009/9/main" uri="{78C0D931-6437-407d-A8EE-F0AAD7539E65}">
      <x14:conditionalFormattings>
        <x14:conditionalFormatting xmlns:xm="http://schemas.microsoft.com/office/excel/2006/main">
          <x14:cfRule type="cellIs" priority="28" operator="between" id="{9DABED06-1A68-4D15-AF23-ABAC0638F030}">
            <xm:f>0</xm:f>
            <xm:f>'\Users\WG192FH\OneDrive - EY\Documents\8. SCI\[Formato-informe-sci-parametrizado.xlsx]Analisis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43541E66-7A52-4E36-839E-4E8D07E8714A}">
            <xm:f>0</xm:f>
            <xm:f>'\Users\WG192FH\OneDrive - EY\Documents\8. SCI\[Formato-informe-sci-parametrizado.xlsx]Analisis de Resultados'!#REF!</xm:f>
            <x14:dxf>
              <fill>
                <patternFill>
                  <bgColor rgb="FFFF0000"/>
                </patternFill>
              </fill>
            </x14:dxf>
          </x14:cfRule>
          <xm:sqref>K25</xm:sqref>
        </x14:conditionalFormatting>
        <x14:conditionalFormatting xmlns:xm="http://schemas.microsoft.com/office/excel/2006/main">
          <x14:cfRule type="cellIs" priority="16" operator="between" id="{24D8E883-80CD-44ED-8B6C-1360FBA929BF}">
            <xm:f>0</xm:f>
            <xm:f>'\Users\WG192FH\OneDrive - EY\Documents\8. SCI\[Formato-informe-sci-parametrizado.xlsx]Analisis de Resultados'!#REF!</xm:f>
            <x14:dxf>
              <fill>
                <patternFill>
                  <bgColor rgb="FFFF0000"/>
                </patternFill>
              </fill>
            </x14:dxf>
          </x14:cfRule>
          <xm:sqref>K27</xm:sqref>
        </x14:conditionalFormatting>
        <x14:conditionalFormatting xmlns:xm="http://schemas.microsoft.com/office/excel/2006/main">
          <x14:cfRule type="cellIs" priority="12" operator="between" id="{60D5A07E-42CD-4186-9FA1-B9B1DA8FACF7}">
            <xm:f>0</xm:f>
            <xm:f>'\Users\WG192FH\OneDrive - EY\Documents\8. SCI\[Formato-informe-sci-parametrizado.xlsx]Analisis de Resultados'!#REF!</xm:f>
            <x14:dxf>
              <fill>
                <patternFill>
                  <bgColor rgb="FFFF0000"/>
                </patternFill>
              </fill>
            </x14:dxf>
          </x14:cfRule>
          <xm:sqref>K29</xm:sqref>
        </x14:conditionalFormatting>
        <x14:conditionalFormatting xmlns:xm="http://schemas.microsoft.com/office/excel/2006/main">
          <x14:cfRule type="cellIs" priority="8" operator="between" id="{0B2293B4-B36A-4C39-9F2B-03CC7B167DC3}">
            <xm:f>0</xm:f>
            <xm:f>'\Users\WG192FH\OneDrive - EY\Documents\8. SCI\[Formato-informe-sci-parametrizado.xlsx]Analisis de Resultados'!#REF!</xm:f>
            <x14:dxf>
              <fill>
                <patternFill>
                  <bgColor rgb="FFFF0000"/>
                </patternFill>
              </fill>
            </x14:dxf>
          </x14:cfRule>
          <xm:sqref>K31</xm:sqref>
        </x14:conditionalFormatting>
        <x14:conditionalFormatting xmlns:xm="http://schemas.microsoft.com/office/excel/2006/main">
          <x14:cfRule type="cellIs" priority="4" operator="between" id="{88FF3A77-E155-4ABA-AD23-38F85B125F4E}">
            <xm:f>0</xm:f>
            <xm:f>'\Users\WG192FH\OneDrive - EY\Documents\8. SCI\[Formato-informe-sci-parametrizado.xlsx]Analisis de Resultados'!#REF!</xm:f>
            <x14:dxf>
              <fill>
                <patternFill>
                  <bgColor rgb="FFFF0000"/>
                </patternFill>
              </fill>
            </x14:dxf>
          </x14:cfRule>
          <xm:sqref>K33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7A1FBB4EC86584A87CF84F4DC0EFC63" ma:contentTypeVersion="10" ma:contentTypeDescription="Create a new document." ma:contentTypeScope="" ma:versionID="0a65f72df4e832e0fe1094d47f4b7b25">
  <xsd:schema xmlns:xsd="http://www.w3.org/2001/XMLSchema" xmlns:xs="http://www.w3.org/2001/XMLSchema" xmlns:p="http://schemas.microsoft.com/office/2006/metadata/properties" xmlns:ns3="c7e3438a-970d-449f-af14-ae22f0e172d8" xmlns:ns4="ad97f4fa-fd78-4ad1-b873-ac2ed0a2168f" targetNamespace="http://schemas.microsoft.com/office/2006/metadata/properties" ma:root="true" ma:fieldsID="8c909d980b1c6c59285fb075f4a87af2" ns3:_="" ns4:_="">
    <xsd:import namespace="c7e3438a-970d-449f-af14-ae22f0e172d8"/>
    <xsd:import namespace="ad97f4fa-fd78-4ad1-b873-ac2ed0a2168f"/>
    <xsd:element name="properties">
      <xsd:complexType>
        <xsd:sequence>
          <xsd:element name="documentManagement">
            <xsd:complexType>
              <xsd:all>
                <xsd:element ref="ns3:MediaServiceMetadata" minOccurs="0"/>
                <xsd:element ref="ns3:MediaServiceFastMetadata" minOccurs="0"/>
                <xsd:element ref="ns3:MediaServiceAutoTags" minOccurs="0"/>
                <xsd:element ref="ns4:SharedWithUsers" minOccurs="0"/>
                <xsd:element ref="ns4:SharedWithDetails" minOccurs="0"/>
                <xsd:element ref="ns4:SharingHintHash" minOccurs="0"/>
                <xsd:element ref="ns3:MediaServiceOCR" minOccurs="0"/>
                <xsd:element ref="ns3:MediaServiceGenerationTime" minOccurs="0"/>
                <xsd:element ref="ns3:MediaServiceEventHashCode"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e3438a-970d-449f-af14-ae22f0e172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97f4fa-fd78-4ad1-b873-ac2ed0a2168f"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7D150C-6BF2-4F17-B487-92D95C67B122}">
  <ds:schemaRefs>
    <ds:schemaRef ds:uri="http://schemas.microsoft.com/sharepoint/v3/contenttype/forms"/>
  </ds:schemaRefs>
</ds:datastoreItem>
</file>

<file path=customXml/itemProps2.xml><?xml version="1.0" encoding="utf-8"?>
<ds:datastoreItem xmlns:ds="http://schemas.openxmlformats.org/officeDocument/2006/customXml" ds:itemID="{039B513F-252E-4E27-AED3-DF1D3D88E435}">
  <ds:schemaRefs>
    <ds:schemaRef ds:uri="http://schemas.microsoft.com/office/2006/documentManagement/types"/>
    <ds:schemaRef ds:uri="c7e3438a-970d-449f-af14-ae22f0e172d8"/>
    <ds:schemaRef ds:uri="http://purl.org/dc/elements/1.1/"/>
    <ds:schemaRef ds:uri="ad97f4fa-fd78-4ad1-b873-ac2ed0a2168f"/>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AA126522-4180-4FB9-B818-BCCC32F634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e3438a-970d-449f-af14-ae22f0e172d8"/>
    <ds:schemaRef ds:uri="ad97f4fa-fd78-4ad1-b873-ac2ed0a216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Bernal Caro</dc:creator>
  <cp:lastModifiedBy>Doris Marquez</cp:lastModifiedBy>
  <cp:lastPrinted>2020-07-31T14:13:52Z</cp:lastPrinted>
  <dcterms:created xsi:type="dcterms:W3CDTF">2020-07-30T16:26:38Z</dcterms:created>
  <dcterms:modified xsi:type="dcterms:W3CDTF">2020-07-31T14:14:07Z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0x010100E7A1FBB4EC86584A87CF84F4DC0EFC63</vt:lpwstr>
  </property>
</Properties>
</file>